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codeName="ThisWorkbook"/>
  <mc:AlternateContent xmlns:mc="http://schemas.openxmlformats.org/markup-compatibility/2006">
    <mc:Choice Requires="x15">
      <x15ac:absPath xmlns:x15ac="http://schemas.microsoft.com/office/spreadsheetml/2010/11/ac" url="\\pc-fs1\home\anix\My Documents\Budget\COVID 2020\"/>
    </mc:Choice>
  </mc:AlternateContent>
  <xr:revisionPtr revIDLastSave="0" documentId="8_{385D4990-219B-4E08-A141-F448718DA808}" xr6:coauthVersionLast="36" xr6:coauthVersionMax="36" xr10:uidLastSave="{00000000-0000-0000-0000-000000000000}"/>
  <bookViews>
    <workbookView xWindow="0" yWindow="0" windowWidth="23040" windowHeight="8616" firstSheet="1" xr2:uid="{00000000-000D-0000-FFFF-FFFF00000000}"/>
  </bookViews>
  <sheets>
    <sheet name="RP375" sheetId="5" r:id="rId1"/>
    <sheet name="Activity_Codes" sheetId="12" r:id="rId2"/>
  </sheets>
  <definedNames>
    <definedName name="_ftn2" localSheetId="1">Activity_Codes!$A$23</definedName>
    <definedName name="_ftn3" localSheetId="1">Activity_Codes!$A$24</definedName>
    <definedName name="_ftn4" localSheetId="1">Activity_Codes!$A$25</definedName>
    <definedName name="_ftnref1" localSheetId="1">Activity_Codes!$C$5</definedName>
    <definedName name="_ftnref2" localSheetId="1">Activity_Codes!$C$13</definedName>
    <definedName name="_ftnref3" localSheetId="1">Activity_Codes!$C$16</definedName>
    <definedName name="_ftnref4" localSheetId="1">Activity_Codes!$C$19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3" i="5" l="1"/>
  <c r="L21" i="5"/>
  <c r="L26" i="5"/>
  <c r="L15" i="5"/>
  <c r="K15" i="5"/>
  <c r="B35" i="5"/>
  <c r="B32" i="5"/>
  <c r="B38" i="5" s="1"/>
  <c r="K11" i="5"/>
  <c r="K12" i="5"/>
  <c r="K13" i="5"/>
  <c r="K14" i="5"/>
  <c r="K16" i="5"/>
  <c r="K17" i="5"/>
  <c r="K18" i="5"/>
  <c r="K19" i="5"/>
  <c r="K20" i="5"/>
  <c r="K21" i="5"/>
  <c r="K22" i="5"/>
  <c r="K23" i="5"/>
  <c r="K10" i="5"/>
  <c r="K26" i="5" l="1"/>
  <c r="D6" i="5" s="1"/>
</calcChain>
</file>

<file path=xl/sharedStrings.xml><?xml version="1.0" encoding="utf-8"?>
<sst xmlns="http://schemas.openxmlformats.org/spreadsheetml/2006/main" count="133" uniqueCount="104">
  <si>
    <t>Kern Community College District -CARES ACT (HEERF) Request</t>
  </si>
  <si>
    <t>College/DO:  Porterville College</t>
  </si>
  <si>
    <t xml:space="preserve">Fund:  </t>
  </si>
  <si>
    <t>RP375</t>
  </si>
  <si>
    <t>Revenue:</t>
  </si>
  <si>
    <t xml:space="preserve">2020-2021 Budget Request </t>
  </si>
  <si>
    <t>Fund</t>
  </si>
  <si>
    <t>Organization</t>
  </si>
  <si>
    <t>Account_Desc</t>
  </si>
  <si>
    <t>Account</t>
  </si>
  <si>
    <t>Program</t>
  </si>
  <si>
    <t>Activity</t>
  </si>
  <si>
    <t>Location</t>
  </si>
  <si>
    <t>allocated</t>
  </si>
  <si>
    <t>spent</t>
  </si>
  <si>
    <t>request</t>
  </si>
  <si>
    <t>total</t>
  </si>
  <si>
    <t>total-allocated</t>
  </si>
  <si>
    <t>Comment</t>
  </si>
  <si>
    <t>Acad Emp-Inst Non-Cont Stipend/Othr</t>
  </si>
  <si>
    <t>040100</t>
  </si>
  <si>
    <t>STRS-Acad Inst &amp; Instrl Aides(Dir)</t>
  </si>
  <si>
    <t>OASDHI-Acad Inst &amp; Instl Aides(Dir)</t>
  </si>
  <si>
    <t>SUI-Acad Inst &amp; Instl Aides(Dir)</t>
  </si>
  <si>
    <t>WC-Acad Inst &amp; Instl Aides(Dir)</t>
  </si>
  <si>
    <t>Inst Supplies &amp; Materials</t>
  </si>
  <si>
    <t>Science Takeout (Physiology), HOLScience (chem), microscopes, slides, various items for student labs</t>
  </si>
  <si>
    <t>Non-Inst Supplies &amp; Materials</t>
  </si>
  <si>
    <t>Employee Travel</t>
  </si>
  <si>
    <t>Employee Travel - District</t>
  </si>
  <si>
    <t>Food/Meetings</t>
  </si>
  <si>
    <t>Software Licensing/Maintenance Svcs</t>
  </si>
  <si>
    <t>Beyond Labz, Pivot, Biodigital</t>
  </si>
  <si>
    <t>General Advertising</t>
  </si>
  <si>
    <t>Computer/Technology Equipment</t>
  </si>
  <si>
    <t>iWorx equipment for Physiology for 2 semesters, for student use</t>
  </si>
  <si>
    <t>Total</t>
  </si>
  <si>
    <t xml:space="preserve">*microscopes, chem kits, </t>
  </si>
  <si>
    <t>kit</t>
  </si>
  <si>
    <t>computer/technology equipment</t>
  </si>
  <si>
    <t>chem106</t>
  </si>
  <si>
    <t>Beyond Laz 819.38 not billed yet</t>
  </si>
  <si>
    <t>PHYL</t>
  </si>
  <si>
    <t>iworx 4600</t>
  </si>
  <si>
    <t>takeout 5000 last semester</t>
  </si>
  <si>
    <t>Anat</t>
  </si>
  <si>
    <t>16 month</t>
  </si>
  <si>
    <t>3750 for 20-21 AY, 2250 Fall 21</t>
  </si>
  <si>
    <t>Biol110</t>
  </si>
  <si>
    <t>BIOL106</t>
  </si>
  <si>
    <t>RP375 - CARES Act Activity Codes</t>
  </si>
  <si>
    <r>
      <t xml:space="preserve">These categories and activity codes are </t>
    </r>
    <r>
      <rPr>
        <i/>
        <u/>
        <sz val="11"/>
        <rFont val="Calibri"/>
        <family val="2"/>
      </rPr>
      <t>NOT</t>
    </r>
    <r>
      <rPr>
        <sz val="11"/>
        <rFont val="Calibri"/>
        <family val="2"/>
      </rPr>
      <t xml:space="preserve"> the same as the COVID Block Grant (RP386 and RP387) activity codes previously provided.</t>
    </r>
  </si>
  <si>
    <t>Activity Code</t>
  </si>
  <si>
    <t>Description</t>
  </si>
  <si>
    <t>Category</t>
  </si>
  <si>
    <t>HEERFA</t>
  </si>
  <si>
    <t>HEERF-Addition Stud Aid</t>
  </si>
  <si>
    <t xml:space="preserve">Providing additional emergency financial aid grants to students.[1] </t>
  </si>
  <si>
    <t>HEERFB</t>
  </si>
  <si>
    <t>HEERF-Reimb Stud fees</t>
  </si>
  <si>
    <t>Providing reimbursements for tuition, housing, room and board, or other fee refunds.</t>
  </si>
  <si>
    <t>HEERFC</t>
  </si>
  <si>
    <t>HEERF-Tuition Discount</t>
  </si>
  <si>
    <t xml:space="preserve">Providing tuition discounts. </t>
  </si>
  <si>
    <t>HEERFD</t>
  </si>
  <si>
    <t>HEERF-Student Tech</t>
  </si>
  <si>
    <t>Covering the cost of providing additional technology hardware to students, such as laptops or tablets, or covering the added cost of technology fees.</t>
  </si>
  <si>
    <t>HEERFE</t>
  </si>
  <si>
    <t>HEERF-Internet Staff &amp; Student</t>
  </si>
  <si>
    <t>Providing or subsidizing the costs of high-speed internet to students or faculty to transition to an online environment.</t>
  </si>
  <si>
    <t>HEERFF</t>
  </si>
  <si>
    <t>HEERF-Subsidized Housing</t>
  </si>
  <si>
    <t>Subsidizing off-campus housing costs due to dormitory closures or decisions to limit housing to one student per room; subsidizing housing costs to reduce housing density; paying for hotels or other off-campus housing for students who need to be isolated; paying travel expenses for students who need to leave campus early due to coronavirus infections or campus interruptions.</t>
  </si>
  <si>
    <t>HEERFG</t>
  </si>
  <si>
    <t>HEERF-Subsidizing Food Service</t>
  </si>
  <si>
    <t xml:space="preserve">Subsidizing food service to reduce density in eating facilities, to provide pre-packaged meals, or to add hours to food service operations to accommodate social distancing. </t>
  </si>
  <si>
    <t>HEERFH</t>
  </si>
  <si>
    <t>HEERF-Addition Clss Sect/Campus Hrs</t>
  </si>
  <si>
    <t xml:space="preserve">Costs related to operating additional class sections to enable social distancing, such as those for hiring more instructors and increasing campus hours of operations. </t>
  </si>
  <si>
    <t>HEERFI</t>
  </si>
  <si>
    <t>HEERF-Safety &amp; Operations</t>
  </si>
  <si>
    <t>Campus safety and operations.[2]</t>
  </si>
  <si>
    <t>HEERFJ</t>
  </si>
  <si>
    <t>HEERF-Instructional Equip/Supplies</t>
  </si>
  <si>
    <t>Purchasing, leasing, or renting additional instructional equipment and supplies (such as laboratory equipment or computers) to reduce the number of students sharing equipment or supplies during a single class period and to provide time for disinfection between uses.</t>
  </si>
  <si>
    <t>HEERFK</t>
  </si>
  <si>
    <t>HEERF-Lost Enrollment Revenue</t>
  </si>
  <si>
    <t>Replacing lost revenue due to reduced enrollment.</t>
  </si>
  <si>
    <t>HEERFL</t>
  </si>
  <si>
    <t>HEERF-Lost Non-Tuition Revenue</t>
  </si>
  <si>
    <t>Replacing lost revenue from non-tuition sources (i.e., cancelled ancillary events; disruption of food service, dorms, childcare or other facilities; cancellation of use of campus venues by other organizations, lost parking revenue, etc.).[3]</t>
  </si>
  <si>
    <t>HEERFM</t>
  </si>
  <si>
    <t>HEERF-Faculty &amp; Staff Online Trng</t>
  </si>
  <si>
    <t>Purchasing faculty and staff training in online instruction; or paying additional funds to staff who are providing training in addition to their regular job responsibilities.</t>
  </si>
  <si>
    <t>HEERFN</t>
  </si>
  <si>
    <t>HEERF-Dist Lrng Equipment/Software</t>
  </si>
  <si>
    <t>Purchasing, leasing, or renting additional equipment or software to enable distance learning, or upgrading campus wi-fi access or extending open networks to parking lots or public spaces, etc.</t>
  </si>
  <si>
    <t>HEERFP</t>
  </si>
  <si>
    <t>HEERF-Other Uses</t>
  </si>
  <si>
    <t>Other Uses of (a)(1) Institutional Portion funds.[4]</t>
  </si>
  <si>
    <r>
      <t>[1]</t>
    </r>
    <r>
      <rPr>
        <sz val="10"/>
        <rFont val="Calibri"/>
        <family val="2"/>
      </rPr>
      <t xml:space="preserve"> To support any element of the cost of attendance (as defined under Section 472 of the Higher Education Act of 1965, as amended (HEA)) per Section 18004(c) of the CARES Act and the Interim Final Rule published in the </t>
    </r>
    <r>
      <rPr>
        <i/>
        <sz val="10"/>
        <rFont val="Calibri"/>
        <family val="2"/>
      </rPr>
      <t>Federal Register</t>
    </r>
    <r>
      <rPr>
        <sz val="10"/>
        <rFont val="Calibri"/>
        <family val="2"/>
      </rPr>
      <t xml:space="preserve"> on June 17, 2020 (85 FR 36494). Community Colleges in California, all public institutions in Washington State, and all institutions in Massachusetts have different requirements due to recent U.S. District Court actions. Please discuss with legal counsel. HEERF litigation updates can be found here.</t>
    </r>
  </si>
  <si>
    <t>[2] Including costs or expenses related to the disinfecting and cleaning of dorms and other campus facilities, purchases of personal protective equipment (PPE), purchases of cleaning supplies, adding personnel to increase the frequency of cleaning, the reconfiguration of facilities to promote social distancing, etc.</t>
  </si>
  <si>
    <t>[3] Including continuance of pay (salary and benefits) to workers who would otherwise support the work or activities of ancillary enterprises (e.g., bookstore workers, foodservice workers, venue staff, etc.).</t>
  </si>
  <si>
    <t>[4] Please post additional documentation as appropriate and briefly explain in the “Explanatory Notes” section. Please note that costs for Section 18004(a)(1) Institutional Portion funds may only be used “to cover any costs associated with significant changes to the delivery of instruction due to the coronavirus, so long as such costs do not include payment to contractors for the provision of pre-enrollment recruitment activities; endowments; or capital outlays associated with facilities related to athletics, sectarian instruction, or religious worship.”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</si>
</sst>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3" formatCode="_(* #,##0.00_);_(* \(#,##0.00\);_(* &quot;-&quot;??_);_(@_)"/>
  </numFmts>
  <fonts count="37" x14ac:knownFonts="1">
    <font>
      <sz val="10"/>
      <name val="Arial"/>
    </font>
    <font>
      <b/>
      <sz val="14"/>
      <name val="Arial"/>
      <family val="2"/>
    </font>
    <font>
      <sz val="10"/>
      <name val="Arial"/>
      <family val="2"/>
    </font>
    <font>
      <b/>
      <sz val="12"/>
      <name val="Arial"/>
      <family val="2"/>
    </font>
    <font>
      <b/>
      <sz val="8"/>
      <name val="Arial"/>
      <family val="2"/>
    </font>
    <font>
      <sz val="8"/>
      <name val="Arial"/>
      <family val="2"/>
    </font>
    <font>
      <u val="singleAccounting"/>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rgb="FF000000"/>
      <name val="Calibri"/>
      <family val="2"/>
    </font>
    <font>
      <sz val="10"/>
      <name val="Calibri"/>
      <family val="2"/>
    </font>
    <font>
      <sz val="10"/>
      <name val="Calibri"/>
      <family val="2"/>
      <scheme val="minor"/>
    </font>
    <font>
      <sz val="11"/>
      <name val="Calibri"/>
      <family val="2"/>
    </font>
    <font>
      <b/>
      <sz val="11"/>
      <name val="Calibri"/>
      <family val="2"/>
    </font>
    <font>
      <b/>
      <sz val="11"/>
      <color rgb="FF000000"/>
      <name val="Calibri"/>
      <family val="2"/>
    </font>
    <font>
      <sz val="10.5"/>
      <name val="Calibri"/>
      <family val="2"/>
    </font>
    <font>
      <vertAlign val="superscript"/>
      <sz val="10"/>
      <name val="Calibri"/>
      <family val="2"/>
    </font>
    <font>
      <i/>
      <sz val="10"/>
      <name val="Calibri"/>
      <family val="2"/>
    </font>
    <font>
      <u/>
      <sz val="10"/>
      <color theme="10"/>
      <name val="Arial"/>
      <family val="2"/>
    </font>
    <font>
      <i/>
      <u/>
      <sz val="11"/>
      <name val="Calibri"/>
      <family val="2"/>
    </font>
    <font>
      <sz val="11"/>
      <color rgb="FF444444"/>
      <name val="Calibri"/>
      <family val="2"/>
      <charset val="1"/>
    </font>
    <font>
      <b/>
      <sz val="10"/>
      <name val="Arial"/>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808080"/>
        <bgColor indexed="64"/>
      </patternFill>
    </fill>
    <fill>
      <patternFill patternType="solid">
        <fgColor rgb="FF7F7F7F"/>
        <bgColor indexed="64"/>
      </patternFill>
    </fill>
  </fills>
  <borders count="27">
    <border>
      <left/>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47">
    <xf numFmtId="0" fontId="0" fillId="0" borderId="0"/>
    <xf numFmtId="43" fontId="2" fillId="0" borderId="0" applyFont="0" applyFill="0" applyBorder="0" applyAlignment="0" applyProtection="0"/>
    <xf numFmtId="0" fontId="2"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1" applyNumberFormat="0" applyAlignment="0" applyProtection="0"/>
    <xf numFmtId="0" fontId="11" fillId="21" borderId="12"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7" borderId="11" applyNumberFormat="0" applyAlignment="0" applyProtection="0"/>
    <xf numFmtId="0" fontId="18" fillId="0" borderId="16" applyNumberFormat="0" applyFill="0" applyAlignment="0" applyProtection="0"/>
    <xf numFmtId="0" fontId="19" fillId="22" borderId="0" applyNumberFormat="0" applyBorder="0" applyAlignment="0" applyProtection="0"/>
    <xf numFmtId="0" fontId="2" fillId="23" borderId="17" applyNumberFormat="0" applyFont="0" applyAlignment="0" applyProtection="0"/>
    <xf numFmtId="0" fontId="20" fillId="20" borderId="18" applyNumberFormat="0" applyAlignment="0" applyProtection="0"/>
    <xf numFmtId="0" fontId="21" fillId="0" borderId="0" applyNumberFormat="0" applyFill="0" applyBorder="0" applyAlignment="0" applyProtection="0"/>
    <xf numFmtId="0" fontId="22" fillId="0" borderId="19" applyNumberFormat="0" applyFill="0" applyAlignment="0" applyProtection="0"/>
    <xf numFmtId="0" fontId="23" fillId="0" borderId="0" applyNumberForma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3" fillId="0" borderId="0" applyNumberFormat="0" applyFill="0" applyBorder="0" applyAlignment="0" applyProtection="0"/>
  </cellStyleXfs>
  <cellXfs count="91">
    <xf numFmtId="0" fontId="0" fillId="0" borderId="0" xfId="0"/>
    <xf numFmtId="0" fontId="1" fillId="0" borderId="0" xfId="0" applyFont="1" applyBorder="1" applyProtection="1"/>
    <xf numFmtId="0" fontId="0" fillId="0" borderId="0" xfId="0" applyBorder="1" applyAlignment="1" applyProtection="1">
      <alignment horizontal="center"/>
    </xf>
    <xf numFmtId="0" fontId="0" fillId="0" borderId="0" xfId="0" applyAlignment="1" applyProtection="1">
      <alignment horizontal="center"/>
    </xf>
    <xf numFmtId="43" fontId="0" fillId="0" borderId="0" xfId="1" applyFont="1" applyProtection="1"/>
    <xf numFmtId="0" fontId="3" fillId="0" borderId="0" xfId="0" applyFont="1" applyBorder="1" applyAlignment="1" applyProtection="1">
      <alignment horizontal="left"/>
    </xf>
    <xf numFmtId="0" fontId="0" fillId="0" borderId="0" xfId="0" applyBorder="1" applyProtection="1"/>
    <xf numFmtId="43" fontId="3" fillId="0" borderId="0" xfId="1" applyFont="1" applyBorder="1" applyAlignment="1" applyProtection="1">
      <alignment horizontal="left" wrapText="1"/>
    </xf>
    <xf numFmtId="0" fontId="3" fillId="0" borderId="0" xfId="0" applyFont="1" applyBorder="1" applyAlignment="1" applyProtection="1">
      <alignment horizontal="center"/>
    </xf>
    <xf numFmtId="43" fontId="0" fillId="0" borderId="0" xfId="1" applyFont="1" applyBorder="1" applyProtection="1"/>
    <xf numFmtId="0" fontId="3" fillId="0" borderId="0" xfId="0" applyFont="1" applyBorder="1" applyAlignment="1" applyProtection="1"/>
    <xf numFmtId="0" fontId="3" fillId="0" borderId="0" xfId="0" applyFont="1" applyBorder="1" applyProtection="1"/>
    <xf numFmtId="0" fontId="4" fillId="0" borderId="1" xfId="0" applyFont="1" applyBorder="1" applyAlignment="1" applyProtection="1">
      <alignment horizontal="center" wrapText="1"/>
    </xf>
    <xf numFmtId="0" fontId="4" fillId="0" borderId="2" xfId="0" applyFont="1" applyBorder="1" applyAlignment="1" applyProtection="1">
      <alignment horizontal="center"/>
    </xf>
    <xf numFmtId="0" fontId="4" fillId="0" borderId="3" xfId="0" applyFont="1" applyBorder="1" applyAlignment="1" applyProtection="1">
      <alignment horizontal="center"/>
    </xf>
    <xf numFmtId="43" fontId="4" fillId="0" borderId="4" xfId="1" applyFont="1" applyBorder="1" applyAlignment="1" applyProtection="1">
      <alignment horizontal="center"/>
    </xf>
    <xf numFmtId="43" fontId="4" fillId="0" borderId="4" xfId="1" applyFont="1" applyFill="1" applyBorder="1" applyAlignment="1" applyProtection="1">
      <alignment horizontal="center"/>
      <protection locked="0"/>
    </xf>
    <xf numFmtId="43" fontId="4" fillId="0" borderId="4" xfId="1" applyFont="1" applyFill="1" applyBorder="1" applyAlignment="1" applyProtection="1">
      <alignment horizontal="center" wrapText="1"/>
    </xf>
    <xf numFmtId="0" fontId="5" fillId="0" borderId="6" xfId="0" applyFont="1" applyBorder="1" applyAlignment="1" applyProtection="1">
      <alignment horizontal="center" wrapText="1"/>
    </xf>
    <xf numFmtId="0" fontId="5" fillId="0" borderId="0" xfId="0" applyFont="1" applyBorder="1" applyAlignment="1" applyProtection="1">
      <alignment horizontal="center"/>
    </xf>
    <xf numFmtId="0" fontId="5" fillId="0" borderId="0" xfId="0" applyFont="1" applyBorder="1" applyAlignment="1" applyProtection="1">
      <alignment horizontal="left"/>
    </xf>
    <xf numFmtId="43" fontId="5" fillId="0" borderId="5" xfId="1" applyFont="1" applyBorder="1" applyAlignment="1" applyProtection="1">
      <alignment horizontal="center"/>
    </xf>
    <xf numFmtId="43" fontId="5" fillId="0" borderId="5" xfId="1" applyFont="1" applyFill="1" applyBorder="1" applyAlignment="1" applyProtection="1">
      <alignment horizontal="center"/>
      <protection locked="0"/>
    </xf>
    <xf numFmtId="43" fontId="5" fillId="0" borderId="5" xfId="1" applyFont="1" applyFill="1" applyBorder="1" applyAlignment="1" applyProtection="1">
      <alignment horizontal="center" wrapText="1"/>
    </xf>
    <xf numFmtId="43" fontId="5" fillId="0" borderId="5" xfId="1" applyFont="1" applyBorder="1" applyAlignment="1" applyProtection="1">
      <alignment vertical="top"/>
    </xf>
    <xf numFmtId="43" fontId="5" fillId="0" borderId="5" xfId="1" applyFont="1" applyFill="1" applyBorder="1" applyAlignment="1" applyProtection="1">
      <alignment vertical="top"/>
      <protection locked="0"/>
    </xf>
    <xf numFmtId="43" fontId="5" fillId="0" borderId="5" xfId="1" applyFont="1" applyBorder="1" applyAlignment="1" applyProtection="1">
      <alignment horizontal="center" vertical="top"/>
      <protection locked="0"/>
    </xf>
    <xf numFmtId="0" fontId="5" fillId="0" borderId="7" xfId="0" applyFont="1" applyBorder="1" applyAlignment="1" applyProtection="1">
      <alignment vertical="top"/>
      <protection locked="0"/>
    </xf>
    <xf numFmtId="0" fontId="5" fillId="0" borderId="0" xfId="0" applyFont="1" applyAlignment="1" applyProtection="1">
      <alignment horizontal="center" vertical="top"/>
      <protection locked="0"/>
    </xf>
    <xf numFmtId="43" fontId="0" fillId="0" borderId="0" xfId="1" applyFont="1"/>
    <xf numFmtId="43" fontId="0" fillId="0" borderId="0" xfId="0" applyNumberFormat="1"/>
    <xf numFmtId="0" fontId="2" fillId="0" borderId="0" xfId="0" applyFont="1"/>
    <xf numFmtId="0" fontId="0" fillId="0" borderId="0" xfId="0" applyAlignment="1">
      <alignment horizontal="left"/>
    </xf>
    <xf numFmtId="43" fontId="6" fillId="0" borderId="0" xfId="1" applyFont="1"/>
    <xf numFmtId="0" fontId="0" fillId="0" borderId="0" xfId="0" applyFill="1" applyAlignment="1">
      <alignment horizontal="left"/>
    </xf>
    <xf numFmtId="0" fontId="0" fillId="0" borderId="0" xfId="0" applyFill="1" applyAlignment="1">
      <alignment horizontal="center"/>
    </xf>
    <xf numFmtId="0" fontId="0" fillId="0" borderId="0" xfId="0" applyFill="1"/>
    <xf numFmtId="0" fontId="0" fillId="0" borderId="0" xfId="0" applyAlignment="1">
      <alignment horizontal="center"/>
    </xf>
    <xf numFmtId="0" fontId="0" fillId="0" borderId="0" xfId="0" applyAlignment="1">
      <alignment horizontal="center" wrapText="1"/>
    </xf>
    <xf numFmtId="0" fontId="2" fillId="0" borderId="0" xfId="0" applyFont="1" applyFill="1"/>
    <xf numFmtId="0" fontId="4" fillId="0" borderId="2" xfId="0" applyFont="1" applyBorder="1" applyAlignment="1" applyProtection="1">
      <alignment horizontal="left"/>
    </xf>
    <xf numFmtId="0" fontId="0" fillId="0" borderId="0" xfId="0" applyBorder="1" applyAlignment="1" applyProtection="1">
      <alignment horizontal="left"/>
    </xf>
    <xf numFmtId="0" fontId="0" fillId="0" borderId="0" xfId="0" applyBorder="1"/>
    <xf numFmtId="43" fontId="4" fillId="0" borderId="21" xfId="1" applyFont="1" applyBorder="1" applyAlignment="1" applyProtection="1">
      <alignment horizontal="center"/>
      <protection locked="0"/>
    </xf>
    <xf numFmtId="0" fontId="26" fillId="0" borderId="0" xfId="0" applyFont="1"/>
    <xf numFmtId="0" fontId="26" fillId="24" borderId="6" xfId="0" applyFont="1" applyFill="1" applyBorder="1" applyAlignment="1" applyProtection="1">
      <alignment horizontal="center" wrapText="1"/>
    </xf>
    <xf numFmtId="0" fontId="26" fillId="24" borderId="0" xfId="0" applyFont="1" applyFill="1" applyBorder="1" applyAlignment="1" applyProtection="1">
      <alignment horizontal="center"/>
    </xf>
    <xf numFmtId="0" fontId="26" fillId="24" borderId="0" xfId="0" applyFont="1" applyFill="1" applyBorder="1" applyAlignment="1" applyProtection="1">
      <alignment horizontal="left"/>
    </xf>
    <xf numFmtId="0" fontId="26" fillId="24" borderId="5" xfId="0" applyFont="1" applyFill="1" applyBorder="1" applyAlignment="1" applyProtection="1">
      <alignment horizontal="center"/>
    </xf>
    <xf numFmtId="43" fontId="26" fillId="24" borderId="5" xfId="1" applyFont="1" applyFill="1" applyBorder="1" applyAlignment="1" applyProtection="1">
      <alignment horizontal="center"/>
      <protection locked="0"/>
    </xf>
    <xf numFmtId="43" fontId="26" fillId="24" borderId="5" xfId="1" applyFont="1" applyFill="1" applyBorder="1" applyAlignment="1" applyProtection="1">
      <alignment horizontal="center" wrapText="1"/>
    </xf>
    <xf numFmtId="0" fontId="26" fillId="0" borderId="6" xfId="0" applyFont="1" applyBorder="1" applyAlignment="1" applyProtection="1">
      <alignment horizontal="center" wrapText="1"/>
    </xf>
    <xf numFmtId="0" fontId="26" fillId="0" borderId="0" xfId="0" applyFont="1" applyBorder="1" applyAlignment="1" applyProtection="1">
      <alignment horizontal="center"/>
    </xf>
    <xf numFmtId="0" fontId="26" fillId="0" borderId="5" xfId="0" applyFont="1" applyBorder="1" applyAlignment="1" applyProtection="1">
      <alignment horizontal="center"/>
    </xf>
    <xf numFmtId="43" fontId="26" fillId="0" borderId="5" xfId="1" applyFont="1" applyFill="1" applyBorder="1" applyAlignment="1" applyProtection="1">
      <alignment horizontal="center"/>
      <protection locked="0"/>
    </xf>
    <xf numFmtId="0" fontId="26" fillId="0" borderId="0" xfId="0" applyFont="1" applyFill="1" applyBorder="1" applyAlignment="1" applyProtection="1">
      <alignment horizontal="center"/>
    </xf>
    <xf numFmtId="0" fontId="26" fillId="0" borderId="0" xfId="0" applyFont="1" applyFill="1" applyBorder="1" applyAlignment="1" applyProtection="1">
      <alignment horizontal="left"/>
    </xf>
    <xf numFmtId="0" fontId="3" fillId="25" borderId="8" xfId="0" applyFont="1" applyFill="1" applyBorder="1" applyAlignment="1" applyProtection="1">
      <alignment horizontal="center"/>
    </xf>
    <xf numFmtId="0" fontId="5" fillId="25" borderId="9" xfId="0" applyFont="1" applyFill="1" applyBorder="1" applyAlignment="1" applyProtection="1">
      <alignment horizontal="center"/>
    </xf>
    <xf numFmtId="0" fontId="5" fillId="25" borderId="9" xfId="0" applyFont="1" applyFill="1" applyBorder="1" applyAlignment="1" applyProtection="1">
      <alignment horizontal="left"/>
    </xf>
    <xf numFmtId="43" fontId="5" fillId="25" borderId="10" xfId="1" applyFont="1" applyFill="1" applyBorder="1" applyAlignment="1" applyProtection="1">
      <alignment horizontal="center"/>
    </xf>
    <xf numFmtId="43" fontId="4" fillId="25" borderId="10" xfId="1" applyFont="1" applyFill="1" applyBorder="1" applyAlignment="1" applyProtection="1">
      <alignment horizontal="center"/>
    </xf>
    <xf numFmtId="43" fontId="4" fillId="25" borderId="20" xfId="1" applyFont="1" applyFill="1" applyBorder="1" applyProtection="1"/>
    <xf numFmtId="0" fontId="29" fillId="0" borderId="23" xfId="0" applyFont="1" applyBorder="1" applyAlignment="1">
      <alignment vertical="center" wrapText="1"/>
    </xf>
    <xf numFmtId="0" fontId="29" fillId="0" borderId="24" xfId="0" applyFont="1" applyBorder="1" applyAlignment="1">
      <alignment horizontal="center" vertical="center" wrapText="1"/>
    </xf>
    <xf numFmtId="0" fontId="28" fillId="0" borderId="24" xfId="0" applyFont="1" applyBorder="1" applyAlignment="1">
      <alignment horizontal="center" vertical="center" wrapText="1"/>
    </xf>
    <xf numFmtId="0" fontId="24" fillId="0" borderId="25" xfId="0" applyFont="1" applyBorder="1" applyAlignment="1">
      <alignment vertical="center" wrapText="1"/>
    </xf>
    <xf numFmtId="0" fontId="24" fillId="0" borderId="26" xfId="0" applyFont="1" applyBorder="1" applyAlignment="1">
      <alignment vertical="center" wrapText="1"/>
    </xf>
    <xf numFmtId="0" fontId="30" fillId="0" borderId="26" xfId="0" applyFont="1" applyBorder="1" applyAlignment="1">
      <alignment vertical="center" wrapText="1"/>
    </xf>
    <xf numFmtId="0" fontId="33" fillId="0" borderId="26" xfId="46" applyBorder="1" applyAlignment="1">
      <alignment vertical="center" wrapText="1"/>
    </xf>
    <xf numFmtId="0" fontId="30" fillId="26" borderId="26" xfId="0" applyFont="1" applyFill="1" applyBorder="1" applyAlignment="1">
      <alignment vertical="center" wrapText="1"/>
    </xf>
    <xf numFmtId="0" fontId="30" fillId="27" borderId="26" xfId="0" applyFont="1" applyFill="1" applyBorder="1" applyAlignment="1">
      <alignment vertical="center" wrapText="1"/>
    </xf>
    <xf numFmtId="0" fontId="33" fillId="26" borderId="26" xfId="46" applyFill="1" applyBorder="1" applyAlignment="1">
      <alignment vertical="center" wrapText="1"/>
    </xf>
    <xf numFmtId="0" fontId="27" fillId="0" borderId="0" xfId="0" applyFont="1"/>
    <xf numFmtId="0" fontId="1" fillId="0" borderId="0" xfId="0" applyFont="1"/>
    <xf numFmtId="0" fontId="33" fillId="0" borderId="26" xfId="46" applyBorder="1" applyAlignment="1">
      <alignment horizontal="left" vertical="top" wrapText="1"/>
    </xf>
    <xf numFmtId="0" fontId="35" fillId="0" borderId="0" xfId="0" applyFont="1"/>
    <xf numFmtId="8" fontId="0" fillId="0" borderId="0" xfId="0" applyNumberFormat="1"/>
    <xf numFmtId="43" fontId="5" fillId="0" borderId="22" xfId="1" applyFont="1" applyBorder="1" applyAlignment="1" applyProtection="1">
      <alignment horizontal="center" wrapText="1"/>
      <protection locked="0"/>
    </xf>
    <xf numFmtId="43" fontId="5" fillId="0" borderId="22" xfId="1" applyFont="1" applyFill="1" applyBorder="1" applyAlignment="1" applyProtection="1">
      <alignment horizontal="center" wrapText="1"/>
      <protection locked="0"/>
    </xf>
    <xf numFmtId="43" fontId="5" fillId="0" borderId="22" xfId="1" applyFont="1" applyBorder="1" applyAlignment="1" applyProtection="1">
      <alignment horizontal="center" vertical="top" wrapText="1"/>
      <protection locked="0"/>
    </xf>
    <xf numFmtId="0" fontId="36" fillId="0" borderId="0" xfId="0" applyFont="1"/>
    <xf numFmtId="49" fontId="26" fillId="24" borderId="0" xfId="0" applyNumberFormat="1" applyFont="1" applyFill="1" applyBorder="1" applyAlignment="1" applyProtection="1">
      <alignment horizontal="center"/>
    </xf>
    <xf numFmtId="43" fontId="4" fillId="0" borderId="1" xfId="1" applyFont="1" applyFill="1" applyBorder="1" applyAlignment="1" applyProtection="1">
      <alignment horizontal="center" wrapText="1"/>
    </xf>
    <xf numFmtId="43" fontId="26" fillId="24" borderId="6" xfId="1" applyFont="1" applyFill="1" applyBorder="1" applyAlignment="1" applyProtection="1">
      <alignment horizontal="center" wrapText="1"/>
    </xf>
    <xf numFmtId="43" fontId="5" fillId="0" borderId="6" xfId="1" applyFont="1" applyFill="1" applyBorder="1" applyAlignment="1" applyProtection="1">
      <alignment horizontal="center" wrapText="1"/>
    </xf>
    <xf numFmtId="43" fontId="5" fillId="0" borderId="6" xfId="1" applyFont="1" applyBorder="1" applyAlignment="1" applyProtection="1">
      <alignment horizontal="center" vertical="top"/>
      <protection locked="0"/>
    </xf>
    <xf numFmtId="49" fontId="26" fillId="0" borderId="5" xfId="1" applyNumberFormat="1" applyFont="1" applyFill="1" applyBorder="1" applyAlignment="1" applyProtection="1">
      <alignment horizontal="center"/>
      <protection locked="0"/>
    </xf>
    <xf numFmtId="0" fontId="3" fillId="0" borderId="0" xfId="0" applyFont="1" applyBorder="1" applyAlignment="1" applyProtection="1">
      <alignment horizontal="right"/>
    </xf>
    <xf numFmtId="0" fontId="33" fillId="0" borderId="0" xfId="46" applyAlignment="1">
      <alignment horizontal="left" vertical="top" wrapText="1"/>
    </xf>
    <xf numFmtId="0" fontId="31" fillId="0" borderId="0" xfId="0" applyFont="1" applyAlignment="1">
      <alignment horizontal="left" vertical="center" wrapText="1"/>
    </xf>
  </cellXfs>
  <cellStyles count="47">
    <cellStyle name="20% - Accent1 2" xfId="3" xr:uid="{00000000-0005-0000-0000-000000000000}"/>
    <cellStyle name="20% - Accent2 2" xfId="4" xr:uid="{00000000-0005-0000-0000-000001000000}"/>
    <cellStyle name="20% - Accent3 2" xfId="5" xr:uid="{00000000-0005-0000-0000-000002000000}"/>
    <cellStyle name="20% - Accent4 2" xfId="6" xr:uid="{00000000-0005-0000-0000-000003000000}"/>
    <cellStyle name="20% - Accent5 2" xfId="7" xr:uid="{00000000-0005-0000-0000-000004000000}"/>
    <cellStyle name="20% - Accent6 2" xfId="8" xr:uid="{00000000-0005-0000-0000-000005000000}"/>
    <cellStyle name="40% - Accent1 2" xfId="9" xr:uid="{00000000-0005-0000-0000-000006000000}"/>
    <cellStyle name="40% - Accent2 2" xfId="10" xr:uid="{00000000-0005-0000-0000-000007000000}"/>
    <cellStyle name="40% - Accent3 2" xfId="11" xr:uid="{00000000-0005-0000-0000-000008000000}"/>
    <cellStyle name="40% - Accent4 2" xfId="12" xr:uid="{00000000-0005-0000-0000-000009000000}"/>
    <cellStyle name="40% - Accent5 2" xfId="13" xr:uid="{00000000-0005-0000-0000-00000A000000}"/>
    <cellStyle name="40% - Accent6 2" xfId="14" xr:uid="{00000000-0005-0000-0000-00000B000000}"/>
    <cellStyle name="60% - Accent1 2" xfId="15" xr:uid="{00000000-0005-0000-0000-00000C000000}"/>
    <cellStyle name="60% - Accent2 2" xfId="16" xr:uid="{00000000-0005-0000-0000-00000D000000}"/>
    <cellStyle name="60% - Accent3 2" xfId="17" xr:uid="{00000000-0005-0000-0000-00000E000000}"/>
    <cellStyle name="60% - Accent4 2" xfId="18" xr:uid="{00000000-0005-0000-0000-00000F000000}"/>
    <cellStyle name="60% - Accent5 2" xfId="19" xr:uid="{00000000-0005-0000-0000-000010000000}"/>
    <cellStyle name="60% - Accent6 2" xfId="20" xr:uid="{00000000-0005-0000-0000-000011000000}"/>
    <cellStyle name="Accent1 2" xfId="21" xr:uid="{00000000-0005-0000-0000-000012000000}"/>
    <cellStyle name="Accent2 2" xfId="22" xr:uid="{00000000-0005-0000-0000-000013000000}"/>
    <cellStyle name="Accent3 2" xfId="23" xr:uid="{00000000-0005-0000-0000-000014000000}"/>
    <cellStyle name="Accent4 2" xfId="24" xr:uid="{00000000-0005-0000-0000-000015000000}"/>
    <cellStyle name="Accent5 2" xfId="25" xr:uid="{00000000-0005-0000-0000-000016000000}"/>
    <cellStyle name="Accent6 2" xfId="26" xr:uid="{00000000-0005-0000-0000-000017000000}"/>
    <cellStyle name="Bad 2" xfId="27" xr:uid="{00000000-0005-0000-0000-000018000000}"/>
    <cellStyle name="Calculation 2" xfId="28" xr:uid="{00000000-0005-0000-0000-000019000000}"/>
    <cellStyle name="Check Cell 2" xfId="29" xr:uid="{00000000-0005-0000-0000-00001A000000}"/>
    <cellStyle name="Comma" xfId="1" builtinId="3"/>
    <cellStyle name="Explanatory Text 2" xfId="30" xr:uid="{00000000-0005-0000-0000-00001C000000}"/>
    <cellStyle name="Good 2" xfId="31" xr:uid="{00000000-0005-0000-0000-00001D000000}"/>
    <cellStyle name="Heading 1 2" xfId="32" xr:uid="{00000000-0005-0000-0000-00001E000000}"/>
    <cellStyle name="Heading 2 2" xfId="33" xr:uid="{00000000-0005-0000-0000-00001F000000}"/>
    <cellStyle name="Heading 3 2" xfId="34" xr:uid="{00000000-0005-0000-0000-000020000000}"/>
    <cellStyle name="Heading 4 2" xfId="35" xr:uid="{00000000-0005-0000-0000-000021000000}"/>
    <cellStyle name="Hyperlink" xfId="46" builtinId="8"/>
    <cellStyle name="Input 2" xfId="36" xr:uid="{00000000-0005-0000-0000-000023000000}"/>
    <cellStyle name="Linked Cell 2" xfId="37" xr:uid="{00000000-0005-0000-0000-000024000000}"/>
    <cellStyle name="Neutral 2" xfId="38" xr:uid="{00000000-0005-0000-0000-000025000000}"/>
    <cellStyle name="Normal" xfId="0" builtinId="0"/>
    <cellStyle name="Normal 2" xfId="2" xr:uid="{00000000-0005-0000-0000-000027000000}"/>
    <cellStyle name="Note 2" xfId="39" xr:uid="{00000000-0005-0000-0000-000028000000}"/>
    <cellStyle name="Output 2" xfId="40" xr:uid="{00000000-0005-0000-0000-000029000000}"/>
    <cellStyle name="Percent 2" xfId="45" xr:uid="{00000000-0005-0000-0000-00002A000000}"/>
    <cellStyle name="Percent 3" xfId="44" xr:uid="{00000000-0005-0000-0000-00002B000000}"/>
    <cellStyle name="Title 2" xfId="41" xr:uid="{00000000-0005-0000-0000-00002C000000}"/>
    <cellStyle name="Total 2" xfId="42" xr:uid="{00000000-0005-0000-0000-00002D000000}"/>
    <cellStyle name="Warning Text 2" xfId="43" xr:uid="{00000000-0005-0000-0000-00002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8"/>
  <sheetViews>
    <sheetView tabSelected="1" topLeftCell="A4" zoomScaleNormal="100" workbookViewId="0">
      <selection activeCell="L24" sqref="L24"/>
    </sheetView>
  </sheetViews>
  <sheetFormatPr defaultRowHeight="13.2" x14ac:dyDescent="0.25"/>
  <cols>
    <col min="1" max="1" width="14.33203125" customWidth="1"/>
    <col min="2" max="2" width="10.88671875" bestFit="1" customWidth="1"/>
    <col min="3" max="3" width="31.5546875" style="32" bestFit="1" customWidth="1"/>
    <col min="4" max="4" width="14" bestFit="1" customWidth="1"/>
    <col min="5" max="5" width="7.88671875" bestFit="1" customWidth="1"/>
    <col min="6" max="6" width="10" customWidth="1"/>
    <col min="7" max="10" width="9.6640625" customWidth="1"/>
    <col min="11" max="11" width="10.33203125" bestFit="1" customWidth="1"/>
    <col min="12" max="12" width="10.33203125" customWidth="1"/>
    <col min="13" max="13" width="45" customWidth="1"/>
  </cols>
  <sheetData>
    <row r="1" spans="1:13" ht="17.399999999999999" x14ac:dyDescent="0.3">
      <c r="A1" s="1" t="s">
        <v>0</v>
      </c>
      <c r="B1" s="2"/>
      <c r="C1" s="41"/>
      <c r="D1" s="2"/>
      <c r="E1" s="3"/>
      <c r="F1" s="4"/>
      <c r="G1" s="4"/>
      <c r="H1" s="4"/>
      <c r="I1" s="4"/>
      <c r="J1" s="4"/>
    </row>
    <row r="2" spans="1:13" ht="17.399999999999999" x14ac:dyDescent="0.3">
      <c r="A2" s="1" t="s">
        <v>1</v>
      </c>
      <c r="B2" s="2"/>
      <c r="C2" s="41"/>
      <c r="D2" s="2"/>
      <c r="E2" s="3"/>
      <c r="F2" s="4"/>
      <c r="G2" s="4"/>
      <c r="H2" s="4"/>
      <c r="I2" s="4"/>
      <c r="J2" s="4"/>
    </row>
    <row r="3" spans="1:13" ht="17.399999999999999" x14ac:dyDescent="0.3">
      <c r="A3" s="1"/>
      <c r="B3" s="2"/>
      <c r="C3" s="41"/>
      <c r="D3" s="2"/>
      <c r="E3" s="3"/>
      <c r="F3" s="4"/>
      <c r="G3" s="4"/>
      <c r="H3" s="4"/>
      <c r="I3" s="4"/>
      <c r="J3" s="4"/>
      <c r="K3" s="42"/>
      <c r="L3" s="42"/>
      <c r="M3" s="42"/>
    </row>
    <row r="4" spans="1:13" ht="15.6" x14ac:dyDescent="0.3">
      <c r="A4" s="88" t="s">
        <v>2</v>
      </c>
      <c r="B4" s="88"/>
      <c r="C4" s="88"/>
      <c r="D4" s="5" t="s">
        <v>3</v>
      </c>
      <c r="E4" s="3"/>
      <c r="F4" s="4"/>
      <c r="G4" s="4"/>
      <c r="H4" s="4"/>
      <c r="I4" s="4"/>
      <c r="J4" s="4"/>
      <c r="K4" s="42"/>
      <c r="L4" s="42"/>
      <c r="M4" s="42"/>
    </row>
    <row r="5" spans="1:13" x14ac:dyDescent="0.25">
      <c r="A5" s="6"/>
      <c r="B5" s="2"/>
      <c r="C5" s="41"/>
      <c r="D5" s="2"/>
      <c r="E5" s="3"/>
      <c r="F5" s="4"/>
      <c r="G5" s="4"/>
      <c r="H5" s="4"/>
      <c r="I5" s="4"/>
      <c r="J5" s="4"/>
      <c r="K5" s="42"/>
      <c r="L5" s="42"/>
      <c r="M5" s="42"/>
    </row>
    <row r="6" spans="1:13" ht="15.6" x14ac:dyDescent="0.3">
      <c r="A6" s="88" t="s">
        <v>4</v>
      </c>
      <c r="B6" s="88"/>
      <c r="C6" s="88"/>
      <c r="D6" s="7">
        <f>K26</f>
        <v>60737.469999999994</v>
      </c>
      <c r="E6" s="8"/>
      <c r="F6" s="9"/>
      <c r="G6" s="9"/>
      <c r="H6" s="9"/>
      <c r="I6" s="9"/>
      <c r="J6" s="9"/>
      <c r="K6" s="42"/>
      <c r="L6" s="42"/>
      <c r="M6" s="42"/>
    </row>
    <row r="7" spans="1:13" ht="15.6" x14ac:dyDescent="0.3">
      <c r="A7" s="10"/>
      <c r="B7" s="8"/>
      <c r="C7" s="5"/>
      <c r="D7" s="8"/>
      <c r="E7" s="8"/>
      <c r="F7" s="4"/>
      <c r="G7" s="4"/>
      <c r="H7" s="4"/>
      <c r="I7" s="4"/>
      <c r="J7" s="4"/>
    </row>
    <row r="8" spans="1:13" ht="15.6" x14ac:dyDescent="0.3">
      <c r="A8" s="11" t="s">
        <v>5</v>
      </c>
      <c r="B8" s="8"/>
      <c r="C8" s="5"/>
      <c r="D8" s="8"/>
      <c r="E8" s="8"/>
      <c r="F8" s="4"/>
      <c r="G8" s="4"/>
      <c r="H8" s="4"/>
      <c r="I8" s="4"/>
      <c r="J8" s="4"/>
    </row>
    <row r="9" spans="1:13" ht="60" customHeight="1" x14ac:dyDescent="0.25">
      <c r="A9" s="12" t="s">
        <v>6</v>
      </c>
      <c r="B9" s="13" t="s">
        <v>7</v>
      </c>
      <c r="C9" s="40" t="s">
        <v>8</v>
      </c>
      <c r="D9" s="13" t="s">
        <v>9</v>
      </c>
      <c r="E9" s="14" t="s">
        <v>10</v>
      </c>
      <c r="F9" s="15" t="s">
        <v>11</v>
      </c>
      <c r="G9" s="16" t="s">
        <v>12</v>
      </c>
      <c r="H9" s="16" t="s">
        <v>13</v>
      </c>
      <c r="I9" s="16" t="s">
        <v>14</v>
      </c>
      <c r="J9" s="16" t="s">
        <v>15</v>
      </c>
      <c r="K9" s="17" t="s">
        <v>16</v>
      </c>
      <c r="L9" s="83" t="s">
        <v>17</v>
      </c>
      <c r="M9" s="43" t="s">
        <v>18</v>
      </c>
    </row>
    <row r="10" spans="1:13" s="31" customFormat="1" ht="13.8" x14ac:dyDescent="0.3">
      <c r="A10" s="45" t="s">
        <v>3</v>
      </c>
      <c r="B10" s="46"/>
      <c r="C10" s="47" t="s">
        <v>19</v>
      </c>
      <c r="D10" s="46">
        <v>1340</v>
      </c>
      <c r="E10" s="82" t="s">
        <v>20</v>
      </c>
      <c r="F10" s="48"/>
      <c r="G10" s="49"/>
      <c r="H10" s="49"/>
      <c r="I10" s="49"/>
      <c r="J10" s="49"/>
      <c r="K10" s="50">
        <f t="shared" ref="K10:K23" si="0">SUM(I10:J10)</f>
        <v>0</v>
      </c>
      <c r="L10" s="84"/>
      <c r="M10" s="78"/>
    </row>
    <row r="11" spans="1:13" s="39" customFormat="1" ht="13.8" x14ac:dyDescent="0.3">
      <c r="A11" s="45" t="s">
        <v>3</v>
      </c>
      <c r="B11" s="46"/>
      <c r="C11" s="47" t="s">
        <v>21</v>
      </c>
      <c r="D11" s="46">
        <v>3110</v>
      </c>
      <c r="E11" s="82" t="s">
        <v>20</v>
      </c>
      <c r="F11" s="48"/>
      <c r="G11" s="49"/>
      <c r="H11" s="49"/>
      <c r="I11" s="49"/>
      <c r="J11" s="49"/>
      <c r="K11" s="50">
        <f t="shared" si="0"/>
        <v>0</v>
      </c>
      <c r="L11" s="84"/>
      <c r="M11" s="79"/>
    </row>
    <row r="12" spans="1:13" s="39" customFormat="1" ht="13.8" x14ac:dyDescent="0.3">
      <c r="A12" s="45" t="s">
        <v>3</v>
      </c>
      <c r="B12" s="46"/>
      <c r="C12" s="47" t="s">
        <v>22</v>
      </c>
      <c r="D12" s="46">
        <v>3310</v>
      </c>
      <c r="E12" s="82" t="s">
        <v>20</v>
      </c>
      <c r="F12" s="48"/>
      <c r="G12" s="49"/>
      <c r="H12" s="49"/>
      <c r="I12" s="49"/>
      <c r="J12" s="49"/>
      <c r="K12" s="50">
        <f t="shared" si="0"/>
        <v>0</v>
      </c>
      <c r="L12" s="84"/>
      <c r="M12" s="79"/>
    </row>
    <row r="13" spans="1:13" s="39" customFormat="1" ht="13.8" x14ac:dyDescent="0.3">
      <c r="A13" s="45" t="s">
        <v>3</v>
      </c>
      <c r="B13" s="46"/>
      <c r="C13" s="47" t="s">
        <v>23</v>
      </c>
      <c r="D13" s="46">
        <v>3510</v>
      </c>
      <c r="E13" s="82" t="s">
        <v>20</v>
      </c>
      <c r="F13" s="48"/>
      <c r="G13" s="49"/>
      <c r="H13" s="49"/>
      <c r="I13" s="49"/>
      <c r="J13" s="49"/>
      <c r="K13" s="50">
        <f t="shared" si="0"/>
        <v>0</v>
      </c>
      <c r="L13" s="84"/>
      <c r="M13" s="79"/>
    </row>
    <row r="14" spans="1:13" s="39" customFormat="1" ht="13.8" x14ac:dyDescent="0.3">
      <c r="A14" s="45" t="s">
        <v>3</v>
      </c>
      <c r="B14" s="46"/>
      <c r="C14" s="47" t="s">
        <v>24</v>
      </c>
      <c r="D14" s="46">
        <v>3610</v>
      </c>
      <c r="E14" s="82" t="s">
        <v>20</v>
      </c>
      <c r="F14" s="48"/>
      <c r="G14" s="49"/>
      <c r="H14" s="49"/>
      <c r="I14" s="49"/>
      <c r="J14" s="49"/>
      <c r="K14" s="50">
        <f t="shared" si="0"/>
        <v>0</v>
      </c>
      <c r="L14" s="84"/>
      <c r="M14" s="79"/>
    </row>
    <row r="15" spans="1:13" s="31" customFormat="1" ht="21.6" x14ac:dyDescent="0.3">
      <c r="A15" s="51" t="s">
        <v>3</v>
      </c>
      <c r="B15" s="52"/>
      <c r="C15" s="44" t="s">
        <v>25</v>
      </c>
      <c r="D15" s="52">
        <v>4310</v>
      </c>
      <c r="E15" s="82" t="s">
        <v>20</v>
      </c>
      <c r="F15" s="53"/>
      <c r="G15" s="54"/>
      <c r="H15" s="54">
        <v>20000</v>
      </c>
      <c r="I15" s="54">
        <v>13278.09</v>
      </c>
      <c r="J15">
        <v>33690</v>
      </c>
      <c r="K15" s="50">
        <f t="shared" si="0"/>
        <v>46968.09</v>
      </c>
      <c r="L15" s="84">
        <f>K15-H15</f>
        <v>26968.089999999997</v>
      </c>
      <c r="M15" s="78" t="s">
        <v>26</v>
      </c>
    </row>
    <row r="16" spans="1:13" s="31" customFormat="1" ht="13.8" x14ac:dyDescent="0.3">
      <c r="A16" s="51" t="s">
        <v>3</v>
      </c>
      <c r="B16" s="52"/>
      <c r="C16" s="44" t="s">
        <v>27</v>
      </c>
      <c r="D16" s="52">
        <v>4313</v>
      </c>
      <c r="E16" s="82" t="s">
        <v>20</v>
      </c>
      <c r="F16" s="53"/>
      <c r="G16" s="54"/>
      <c r="H16" s="54"/>
      <c r="I16" s="54"/>
      <c r="J16" s="54"/>
      <c r="K16" s="50">
        <f t="shared" si="0"/>
        <v>0</v>
      </c>
      <c r="L16" s="84"/>
      <c r="M16" s="78"/>
    </row>
    <row r="17" spans="1:13" s="31" customFormat="1" ht="13.8" x14ac:dyDescent="0.3">
      <c r="A17" s="51" t="s">
        <v>3</v>
      </c>
      <c r="B17" s="52"/>
      <c r="C17" s="44" t="s">
        <v>27</v>
      </c>
      <c r="D17" s="52">
        <v>4313</v>
      </c>
      <c r="E17" s="82" t="s">
        <v>20</v>
      </c>
      <c r="F17" s="53"/>
      <c r="G17" s="54"/>
      <c r="H17" s="54"/>
      <c r="I17" s="54"/>
      <c r="J17" s="54"/>
      <c r="K17" s="50">
        <f t="shared" si="0"/>
        <v>0</v>
      </c>
      <c r="L17" s="84"/>
      <c r="M17" s="78"/>
    </row>
    <row r="18" spans="1:13" s="31" customFormat="1" ht="13.8" x14ac:dyDescent="0.3">
      <c r="A18" s="51" t="s">
        <v>3</v>
      </c>
      <c r="B18" s="52"/>
      <c r="C18" s="44" t="s">
        <v>28</v>
      </c>
      <c r="D18" s="52">
        <v>5220</v>
      </c>
      <c r="E18" s="82" t="s">
        <v>20</v>
      </c>
      <c r="F18" s="53"/>
      <c r="G18" s="54"/>
      <c r="H18" s="54"/>
      <c r="I18" s="54"/>
      <c r="J18" s="54"/>
      <c r="K18" s="50">
        <f t="shared" si="0"/>
        <v>0</v>
      </c>
      <c r="L18" s="84"/>
      <c r="M18" s="78"/>
    </row>
    <row r="19" spans="1:13" s="31" customFormat="1" ht="13.8" x14ac:dyDescent="0.3">
      <c r="A19" s="51" t="s">
        <v>3</v>
      </c>
      <c r="B19" s="52"/>
      <c r="C19" s="44" t="s">
        <v>29</v>
      </c>
      <c r="D19" s="52">
        <v>5220</v>
      </c>
      <c r="E19" s="82" t="s">
        <v>20</v>
      </c>
      <c r="F19" s="53"/>
      <c r="G19" s="54"/>
      <c r="H19" s="54"/>
      <c r="I19" s="54"/>
      <c r="J19" s="54"/>
      <c r="K19" s="50">
        <f t="shared" si="0"/>
        <v>0</v>
      </c>
      <c r="L19" s="84"/>
      <c r="M19" s="78"/>
    </row>
    <row r="20" spans="1:13" s="39" customFormat="1" ht="13.8" x14ac:dyDescent="0.3">
      <c r="A20" s="51" t="s">
        <v>3</v>
      </c>
      <c r="B20" s="52"/>
      <c r="C20" s="44" t="s">
        <v>30</v>
      </c>
      <c r="D20" s="55">
        <v>5230</v>
      </c>
      <c r="E20" s="82" t="s">
        <v>20</v>
      </c>
      <c r="F20" s="53"/>
      <c r="G20" s="54"/>
      <c r="H20" s="54"/>
      <c r="I20" s="54"/>
      <c r="J20" s="54"/>
      <c r="K20" s="50">
        <f t="shared" si="0"/>
        <v>0</v>
      </c>
      <c r="L20" s="84"/>
      <c r="M20" s="79"/>
    </row>
    <row r="21" spans="1:13" s="31" customFormat="1" ht="13.8" x14ac:dyDescent="0.3">
      <c r="A21" s="51" t="s">
        <v>3</v>
      </c>
      <c r="B21" s="52"/>
      <c r="C21" s="56" t="s">
        <v>31</v>
      </c>
      <c r="D21" s="52">
        <v>5650</v>
      </c>
      <c r="E21" s="82" t="s">
        <v>20</v>
      </c>
      <c r="F21" s="53"/>
      <c r="G21" s="54"/>
      <c r="H21" s="87">
        <v>0</v>
      </c>
      <c r="I21" s="77">
        <v>819.38</v>
      </c>
      <c r="J21" s="54">
        <v>3750</v>
      </c>
      <c r="K21" s="50">
        <f t="shared" si="0"/>
        <v>4569.38</v>
      </c>
      <c r="L21" s="84">
        <f>K21</f>
        <v>4569.38</v>
      </c>
      <c r="M21" s="78" t="s">
        <v>32</v>
      </c>
    </row>
    <row r="22" spans="1:13" s="31" customFormat="1" ht="13.8" x14ac:dyDescent="0.3">
      <c r="A22" s="51" t="s">
        <v>3</v>
      </c>
      <c r="B22" s="52"/>
      <c r="C22" s="44" t="s">
        <v>33</v>
      </c>
      <c r="D22" s="52">
        <v>5860</v>
      </c>
      <c r="E22" s="82" t="s">
        <v>20</v>
      </c>
      <c r="F22" s="53"/>
      <c r="G22" s="54"/>
      <c r="H22" s="87"/>
      <c r="I22" s="54"/>
      <c r="J22" s="54"/>
      <c r="K22" s="50">
        <f t="shared" si="0"/>
        <v>0</v>
      </c>
      <c r="L22" s="84"/>
      <c r="M22" s="78"/>
    </row>
    <row r="23" spans="1:13" s="31" customFormat="1" ht="13.8" x14ac:dyDescent="0.3">
      <c r="A23" s="51" t="s">
        <v>3</v>
      </c>
      <c r="B23" s="52"/>
      <c r="C23" s="44" t="s">
        <v>34</v>
      </c>
      <c r="D23" s="52">
        <v>6412</v>
      </c>
      <c r="E23" s="82" t="s">
        <v>20</v>
      </c>
      <c r="F23" s="53"/>
      <c r="G23" s="54"/>
      <c r="H23" s="87">
        <v>0</v>
      </c>
      <c r="I23" s="54">
        <v>4600</v>
      </c>
      <c r="J23" s="54">
        <v>4600</v>
      </c>
      <c r="K23" s="50">
        <f t="shared" si="0"/>
        <v>9200</v>
      </c>
      <c r="L23" s="84">
        <f>K23</f>
        <v>9200</v>
      </c>
      <c r="M23" s="78" t="s">
        <v>35</v>
      </c>
    </row>
    <row r="24" spans="1:13" s="31" customFormat="1" x14ac:dyDescent="0.25">
      <c r="A24" s="18"/>
      <c r="B24" s="19"/>
      <c r="D24" s="19"/>
      <c r="E24" s="19"/>
      <c r="F24" s="21"/>
      <c r="G24" s="22"/>
      <c r="H24" s="22"/>
      <c r="I24" s="22"/>
      <c r="J24" s="22"/>
      <c r="K24" s="23"/>
      <c r="L24" s="85"/>
      <c r="M24" s="78"/>
    </row>
    <row r="25" spans="1:13" x14ac:dyDescent="0.25">
      <c r="A25" s="27"/>
      <c r="B25" s="28"/>
      <c r="C25" s="20"/>
      <c r="D25" s="28"/>
      <c r="E25" s="28"/>
      <c r="F25" s="24"/>
      <c r="G25" s="25"/>
      <c r="H25" s="25"/>
      <c r="I25" s="25"/>
      <c r="J25" s="25"/>
      <c r="K25" s="26"/>
      <c r="L25" s="86"/>
      <c r="M25" s="80"/>
    </row>
    <row r="26" spans="1:13" ht="15.6" x14ac:dyDescent="0.3">
      <c r="A26" s="57" t="s">
        <v>36</v>
      </c>
      <c r="B26" s="58"/>
      <c r="C26" s="59"/>
      <c r="D26" s="58"/>
      <c r="E26" s="58"/>
      <c r="F26" s="60"/>
      <c r="G26" s="60"/>
      <c r="H26" s="60"/>
      <c r="I26" s="60"/>
      <c r="J26" s="60"/>
      <c r="K26" s="61">
        <f>SUM(K10:K23)</f>
        <v>60737.469999999994</v>
      </c>
      <c r="L26" s="61">
        <f>SUM(L10:L23)</f>
        <v>40737.47</v>
      </c>
      <c r="M26" s="62"/>
    </row>
    <row r="28" spans="1:13" x14ac:dyDescent="0.25">
      <c r="I28" t="s">
        <v>37</v>
      </c>
    </row>
    <row r="29" spans="1:13" x14ac:dyDescent="0.25">
      <c r="K29" s="38"/>
      <c r="L29" s="38"/>
    </row>
    <row r="30" spans="1:13" x14ac:dyDescent="0.25">
      <c r="D30" s="37"/>
      <c r="E30" s="32"/>
      <c r="F30" s="32"/>
      <c r="G30" s="32"/>
      <c r="H30" s="32"/>
      <c r="I30" s="32"/>
      <c r="J30" s="32"/>
      <c r="K30" s="29"/>
      <c r="L30" s="29"/>
    </row>
    <row r="31" spans="1:13" ht="15" x14ac:dyDescent="0.4">
      <c r="A31" s="36"/>
      <c r="B31" s="36" t="s">
        <v>38</v>
      </c>
      <c r="C31" s="32" t="s">
        <v>31</v>
      </c>
      <c r="D31" s="35" t="s">
        <v>39</v>
      </c>
      <c r="E31" s="34"/>
      <c r="F31" s="34"/>
      <c r="G31" s="34"/>
      <c r="H31" s="34"/>
      <c r="I31" s="34"/>
      <c r="J31" s="34"/>
      <c r="K31" s="33"/>
      <c r="L31" s="33"/>
    </row>
    <row r="32" spans="1:13" x14ac:dyDescent="0.25">
      <c r="A32" t="s">
        <v>40</v>
      </c>
      <c r="B32">
        <f>269*4*30</f>
        <v>32280</v>
      </c>
      <c r="C32" s="36">
        <v>900</v>
      </c>
      <c r="E32" s="81" t="s">
        <v>41</v>
      </c>
      <c r="K32" s="30"/>
      <c r="L32" s="30"/>
    </row>
    <row r="33" spans="1:6" ht="14.4" x14ac:dyDescent="0.3">
      <c r="A33" t="s">
        <v>42</v>
      </c>
      <c r="D33" s="76" t="s">
        <v>43</v>
      </c>
      <c r="F33" s="76" t="s">
        <v>44</v>
      </c>
    </row>
    <row r="34" spans="1:6" x14ac:dyDescent="0.25">
      <c r="A34" t="s">
        <v>45</v>
      </c>
      <c r="C34" s="32" t="s">
        <v>46</v>
      </c>
      <c r="D34" t="s">
        <v>47</v>
      </c>
    </row>
    <row r="35" spans="1:6" x14ac:dyDescent="0.25">
      <c r="A35" t="s">
        <v>48</v>
      </c>
      <c r="B35">
        <f>250+110+50</f>
        <v>410</v>
      </c>
    </row>
    <row r="36" spans="1:6" x14ac:dyDescent="0.25">
      <c r="A36" t="s">
        <v>49</v>
      </c>
      <c r="B36">
        <v>1000</v>
      </c>
    </row>
    <row r="38" spans="1:6" x14ac:dyDescent="0.25">
      <c r="B38">
        <f>SUM(B32:B36)</f>
        <v>33690</v>
      </c>
    </row>
  </sheetData>
  <mergeCells count="2">
    <mergeCell ref="A4:C4"/>
    <mergeCell ref="A6:C6"/>
  </mergeCells>
  <pageMargins left="0.25" right="0" top="0.75" bottom="0.75" header="0.3" footer="0.3"/>
  <pageSetup scale="89" orientation="landscape" r:id="rId1"/>
  <headerFooter>
    <oddFooter xml:space="preserve">&amp;C                                    Page &amp;P of &amp;N&amp;R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5"/>
  <sheetViews>
    <sheetView workbookViewId="0">
      <selection activeCell="G24" sqref="G24"/>
    </sheetView>
  </sheetViews>
  <sheetFormatPr defaultRowHeight="13.2" x14ac:dyDescent="0.25"/>
  <cols>
    <col min="1" max="1" width="20.33203125" customWidth="1"/>
    <col min="2" max="2" width="26.109375" customWidth="1"/>
    <col min="3" max="3" width="85.109375" customWidth="1"/>
  </cols>
  <sheetData>
    <row r="1" spans="1:3" ht="17.399999999999999" x14ac:dyDescent="0.3">
      <c r="A1" s="74" t="s">
        <v>50</v>
      </c>
    </row>
    <row r="2" spans="1:3" ht="14.4" x14ac:dyDescent="0.3">
      <c r="A2" s="73" t="s">
        <v>51</v>
      </c>
    </row>
    <row r="3" spans="1:3" ht="24" customHeight="1" thickBot="1" x14ac:dyDescent="0.3"/>
    <row r="4" spans="1:3" ht="15" thickBot="1" x14ac:dyDescent="0.3">
      <c r="A4" s="63" t="s">
        <v>52</v>
      </c>
      <c r="B4" s="64" t="s">
        <v>53</v>
      </c>
      <c r="C4" s="65" t="s">
        <v>54</v>
      </c>
    </row>
    <row r="5" spans="1:3" ht="15" thickBot="1" x14ac:dyDescent="0.3">
      <c r="A5" s="66" t="s">
        <v>55</v>
      </c>
      <c r="B5" s="67" t="s">
        <v>56</v>
      </c>
      <c r="C5" s="69" t="s">
        <v>57</v>
      </c>
    </row>
    <row r="6" spans="1:3" ht="15" thickBot="1" x14ac:dyDescent="0.3">
      <c r="A6" s="66" t="s">
        <v>58</v>
      </c>
      <c r="B6" s="67" t="s">
        <v>59</v>
      </c>
      <c r="C6" s="68" t="s">
        <v>60</v>
      </c>
    </row>
    <row r="7" spans="1:3" ht="15" thickBot="1" x14ac:dyDescent="0.3">
      <c r="A7" s="66" t="s">
        <v>61</v>
      </c>
      <c r="B7" s="67" t="s">
        <v>62</v>
      </c>
      <c r="C7" s="70" t="s">
        <v>63</v>
      </c>
    </row>
    <row r="8" spans="1:3" ht="29.4" thickBot="1" x14ac:dyDescent="0.3">
      <c r="A8" s="66" t="s">
        <v>64</v>
      </c>
      <c r="B8" s="67" t="s">
        <v>65</v>
      </c>
      <c r="C8" s="68" t="s">
        <v>66</v>
      </c>
    </row>
    <row r="9" spans="1:3" ht="29.4" thickBot="1" x14ac:dyDescent="0.3">
      <c r="A9" s="66" t="s">
        <v>67</v>
      </c>
      <c r="B9" s="67" t="s">
        <v>68</v>
      </c>
      <c r="C9" s="68" t="s">
        <v>69</v>
      </c>
    </row>
    <row r="10" spans="1:3" ht="58.2" thickBot="1" x14ac:dyDescent="0.3">
      <c r="A10" s="66" t="s">
        <v>70</v>
      </c>
      <c r="B10" s="67" t="s">
        <v>71</v>
      </c>
      <c r="C10" s="68" t="s">
        <v>72</v>
      </c>
    </row>
    <row r="11" spans="1:3" ht="29.4" thickBot="1" x14ac:dyDescent="0.3">
      <c r="A11" s="66" t="s">
        <v>73</v>
      </c>
      <c r="B11" s="67" t="s">
        <v>74</v>
      </c>
      <c r="C11" s="68" t="s">
        <v>75</v>
      </c>
    </row>
    <row r="12" spans="1:3" ht="29.4" thickBot="1" x14ac:dyDescent="0.3">
      <c r="A12" s="66" t="s">
        <v>76</v>
      </c>
      <c r="B12" s="67" t="s">
        <v>77</v>
      </c>
      <c r="C12" s="68" t="s">
        <v>78</v>
      </c>
    </row>
    <row r="13" spans="1:3" ht="15" thickBot="1" x14ac:dyDescent="0.3">
      <c r="A13" s="66" t="s">
        <v>79</v>
      </c>
      <c r="B13" s="67" t="s">
        <v>80</v>
      </c>
      <c r="C13" s="75" t="s">
        <v>81</v>
      </c>
    </row>
    <row r="14" spans="1:3" ht="43.8" thickBot="1" x14ac:dyDescent="0.3">
      <c r="A14" s="66" t="s">
        <v>82</v>
      </c>
      <c r="B14" s="67" t="s">
        <v>83</v>
      </c>
      <c r="C14" s="68" t="s">
        <v>84</v>
      </c>
    </row>
    <row r="15" spans="1:3" ht="29.4" thickBot="1" x14ac:dyDescent="0.3">
      <c r="A15" s="66" t="s">
        <v>85</v>
      </c>
      <c r="B15" s="67" t="s">
        <v>86</v>
      </c>
      <c r="C15" s="71" t="s">
        <v>87</v>
      </c>
    </row>
    <row r="16" spans="1:3" ht="40.200000000000003" thickBot="1" x14ac:dyDescent="0.3">
      <c r="A16" s="66" t="s">
        <v>88</v>
      </c>
      <c r="B16" s="67" t="s">
        <v>89</v>
      </c>
      <c r="C16" s="72" t="s">
        <v>90</v>
      </c>
    </row>
    <row r="17" spans="1:3" ht="29.4" thickBot="1" x14ac:dyDescent="0.3">
      <c r="A17" s="66" t="s">
        <v>91</v>
      </c>
      <c r="B17" s="67" t="s">
        <v>92</v>
      </c>
      <c r="C17" s="68" t="s">
        <v>93</v>
      </c>
    </row>
    <row r="18" spans="1:3" ht="29.4" thickBot="1" x14ac:dyDescent="0.3">
      <c r="A18" s="66" t="s">
        <v>94</v>
      </c>
      <c r="B18" s="67" t="s">
        <v>95</v>
      </c>
      <c r="C18" s="68" t="s">
        <v>96</v>
      </c>
    </row>
    <row r="19" spans="1:3" ht="15" thickBot="1" x14ac:dyDescent="0.3">
      <c r="A19" s="66" t="s">
        <v>97</v>
      </c>
      <c r="B19" s="67" t="s">
        <v>98</v>
      </c>
      <c r="C19" s="75" t="s">
        <v>99</v>
      </c>
    </row>
    <row r="22" spans="1:3" s="32" customFormat="1" ht="72" customHeight="1" x14ac:dyDescent="0.25">
      <c r="A22" s="90" t="s">
        <v>100</v>
      </c>
      <c r="B22" s="90"/>
      <c r="C22" s="90"/>
    </row>
    <row r="23" spans="1:3" ht="45" customHeight="1" x14ac:dyDescent="0.25">
      <c r="A23" s="89" t="s">
        <v>101</v>
      </c>
      <c r="B23" s="89"/>
      <c r="C23" s="89"/>
    </row>
    <row r="24" spans="1:3" ht="39.6" customHeight="1" x14ac:dyDescent="0.25">
      <c r="A24" s="89" t="s">
        <v>102</v>
      </c>
      <c r="B24" s="89"/>
      <c r="C24" s="89"/>
    </row>
    <row r="25" spans="1:3" ht="63" customHeight="1" x14ac:dyDescent="0.25">
      <c r="A25" s="89" t="s">
        <v>103</v>
      </c>
      <c r="B25" s="89"/>
      <c r="C25" s="89"/>
    </row>
  </sheetData>
  <mergeCells count="4">
    <mergeCell ref="A23:C23"/>
    <mergeCell ref="A22:C22"/>
    <mergeCell ref="A24:C24"/>
    <mergeCell ref="A25:C25"/>
  </mergeCells>
  <hyperlinks>
    <hyperlink ref="C5" location="_ftn1" display="_ftn1" xr:uid="{00000000-0004-0000-0100-000000000000}"/>
    <hyperlink ref="C13" location="_ftn2" display="_ftn2" xr:uid="{00000000-0004-0000-0100-000001000000}"/>
    <hyperlink ref="C16" location="_ftn3" display="_ftn3" xr:uid="{00000000-0004-0000-0100-000002000000}"/>
    <hyperlink ref="C19" location="_ftn4" display="_ftn4" xr:uid="{00000000-0004-0000-0100-000003000000}"/>
    <hyperlink ref="A23" location="_ftnref2" display="_ftnref2" xr:uid="{00000000-0004-0000-0100-000004000000}"/>
    <hyperlink ref="A24" location="_ftnref3" display="_ftnref3" xr:uid="{00000000-0004-0000-0100-000005000000}"/>
    <hyperlink ref="A25" location="_ftnref4" display="_ftnref4" xr:uid="{00000000-0004-0000-0100-000006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7</vt:i4>
      </vt:variant>
    </vt:vector>
  </HeadingPairs>
  <TitlesOfParts>
    <vt:vector size="9" baseType="lpstr">
      <vt:lpstr>RP375</vt:lpstr>
      <vt:lpstr>Activity_Codes</vt:lpstr>
      <vt:lpstr>Activity_Codes!_ftn2</vt:lpstr>
      <vt:lpstr>Activity_Codes!_ftn3</vt:lpstr>
      <vt:lpstr>Activity_Codes!_ftn4</vt:lpstr>
      <vt:lpstr>Activity_Codes!_ftnref1</vt:lpstr>
      <vt:lpstr>Activity_Codes!_ftnref2</vt:lpstr>
      <vt:lpstr>Activity_Codes!_ftnref3</vt:lpstr>
      <vt:lpstr>Activity_Codes!_ftnref4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Arlitha Williams-Harmon</dc:creator>
  <cp:keywords/>
  <dc:description/>
  <cp:lastModifiedBy>Annette Nix</cp:lastModifiedBy>
  <cp:revision/>
  <dcterms:created xsi:type="dcterms:W3CDTF">2016-07-21T15:40:07Z</dcterms:created>
  <dcterms:modified xsi:type="dcterms:W3CDTF">2020-11-17T20:44:07Z</dcterms:modified>
  <cp:category/>
  <cp:contentStatus/>
</cp:coreProperties>
</file>